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3371ACF-3C75-4F16-8539-9E9373B56080}" xr6:coauthVersionLast="47" xr6:coauthVersionMax="47" xr10:uidLastSave="{00000000-0000-0000-0000-000000000000}"/>
  <bookViews>
    <workbookView xWindow="-120" yWindow="-120" windowWidth="29040" windowHeight="15840" tabRatio="609" activeTab="1" xr2:uid="{00000000-000D-0000-FFFF-FFFF00000000}"/>
  </bookViews>
  <sheets>
    <sheet name="доходы" sheetId="2" r:id="rId1"/>
    <sheet name="расходы" sheetId="5" r:id="rId2"/>
  </sheets>
  <definedNames>
    <definedName name="_xlnm.Print_Area" localSheetId="1">расходы!$A$1:$I$36</definedName>
  </definedNames>
  <calcPr calcId="181029" refMode="R1C1"/>
</workbook>
</file>

<file path=xl/calcChain.xml><?xml version="1.0" encoding="utf-8"?>
<calcChain xmlns="http://schemas.openxmlformats.org/spreadsheetml/2006/main">
  <c r="G12" i="5" l="1"/>
  <c r="D9" i="2" l="1"/>
  <c r="H12" i="5" l="1"/>
  <c r="H27" i="5"/>
  <c r="G27" i="5"/>
  <c r="G32" i="5" l="1"/>
  <c r="D20" i="2"/>
  <c r="H32" i="5" l="1"/>
  <c r="D27" i="2" l="1"/>
  <c r="C27" i="2"/>
  <c r="D25" i="2"/>
  <c r="C25" i="2"/>
  <c r="H10" i="5" l="1"/>
  <c r="G10" i="5"/>
  <c r="H24" i="5"/>
  <c r="G24" i="5"/>
  <c r="H19" i="5"/>
  <c r="G19" i="5"/>
  <c r="C9" i="2"/>
  <c r="D15" i="2"/>
  <c r="C20" i="2"/>
  <c r="C15" i="2"/>
  <c r="C8" i="2" l="1"/>
  <c r="H17" i="5"/>
  <c r="H16" i="5" s="1"/>
  <c r="H26" i="5"/>
  <c r="H23" i="5"/>
  <c r="H22" i="5" s="1"/>
  <c r="H21" i="5" s="1"/>
  <c r="H8" i="5"/>
  <c r="G8" i="5"/>
  <c r="G23" i="5"/>
  <c r="G22" i="5" s="1"/>
  <c r="G21" i="5" s="1"/>
  <c r="G17" i="5"/>
  <c r="G16" i="5" s="1"/>
  <c r="H30" i="5" l="1"/>
  <c r="H35" i="5" s="1"/>
  <c r="G26" i="5"/>
  <c r="G30" i="5"/>
  <c r="G35" i="5" l="1"/>
  <c r="D8" i="2"/>
  <c r="D23" i="2"/>
  <c r="D19" i="2" s="1"/>
  <c r="C23" i="2"/>
  <c r="C19" i="2" s="1"/>
  <c r="C18" i="2" l="1"/>
  <c r="C29" i="2" s="1"/>
  <c r="D18" i="2"/>
  <c r="D29" i="2" s="1"/>
</calcChain>
</file>

<file path=xl/sharedStrings.xml><?xml version="1.0" encoding="utf-8"?>
<sst xmlns="http://schemas.openxmlformats.org/spreadsheetml/2006/main" count="160" uniqueCount="105">
  <si>
    <t>Дорожный фонд</t>
  </si>
  <si>
    <t>НАЛОГОВЫЕ  ДОХОДЫ</t>
  </si>
  <si>
    <t>1 01 02010 01 1000 110</t>
  </si>
  <si>
    <t>1 05 03010 01 0000 110</t>
  </si>
  <si>
    <t>Единый сельскохозяйственный налог</t>
  </si>
  <si>
    <t>НЕНАЛОГОВЫЕ ДОХОДЫ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</si>
  <si>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</si>
  <si>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</si>
  <si>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</si>
  <si>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</si>
  <si>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</si>
  <si>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</si>
  <si>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</si>
  <si>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</si>
  <si>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</si>
  <si>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</si>
  <si>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</si>
  <si>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2 02 30000 00 0000 150</t>
  </si>
  <si>
    <t>Субвенции бюджетам бюджетной системы Российской Федерации</t>
  </si>
  <si>
    <t>2 02 35120 14 0000 150</t>
  </si>
  <si>
    <t>Субвенции бюджетам субъектов Российской Федерации на осуществление полномочий по составлению(изменению)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</si>
  <si>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</si>
  <si>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</si>
  <si>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</si>
  <si>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</si>
  <si>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</si>
  <si>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</si>
  <si>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</si>
  <si>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</si>
  <si>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Исполнение</t>
  </si>
  <si>
    <t>на 2024 год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</si>
  <si>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</si>
  <si>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</si>
  <si>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</si>
  <si>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</si>
  <si>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</si>
  <si>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</si>
  <si>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</si>
  <si>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</si>
  <si>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</si>
  <si>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</si>
  <si>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</si>
  <si>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</si>
  <si>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</si>
  <si>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</si>
  <si>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</si>
  <si>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</si>
  <si>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</si>
  <si>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</si>
  <si>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</si>
  <si>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</si>
  <si>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</si>
  <si>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</si>
  <si>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</si>
  <si>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</si>
  <si>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</si>
  <si>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</si>
  <si>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</si>
  <si>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</si>
  <si>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030 00 04 000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</si>
  <si>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</si>
  <si>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050 00 51 200</t>
  </si>
  <si>
    <t>020 00 01 000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</si>
  <si>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</si>
  <si>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</si>
  <si>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</si>
  <si>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</si>
  <si>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010 00 01 040</t>
  </si>
  <si>
    <t>040 00 01 000</t>
  </si>
  <si>
    <t>ИТОГО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</si>
  <si>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</si>
  <si>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</si>
  <si>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</si>
  <si>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1 05 04060 02 1000 110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</si>
  <si>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</si>
  <si>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</si>
  <si>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2 02 25519 14 0000 150</t>
  </si>
  <si>
    <t>Анализ исполнения доходной части бюджета Мелитопольского муниципального округа</t>
  </si>
  <si>
    <t>Акцизы по подакцизным товарам (продукции), производимым на территории Российской Федерации</t>
  </si>
  <si>
    <t>1 03 02000 01 0000 110</t>
  </si>
  <si>
    <t> 2 02 15002 14 0000 150</t>
  </si>
  <si>
    <t>Дотация бюджетам муниципальных районов на сбалансированность бюджета из бюджета субъекта Российской Федерации</t>
  </si>
  <si>
    <t>Анализ исполнения расходной части бюджета Мелитопольского муниципального округа</t>
  </si>
  <si>
    <t>МБУ "Центр вспомогательной деятельности в сфере муниципального управления"</t>
  </si>
  <si>
    <t>Расходы на благоустройство городов, сел, поселков</t>
  </si>
  <si>
    <t>Расходы на ремонт и содержание линий наружного освещения</t>
  </si>
  <si>
    <t>043 00 11 000</t>
  </si>
  <si>
    <t>МБУ "Управление культуры"</t>
  </si>
  <si>
    <t>на 2024 г. тыс. 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</si>
  <si>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</si>
  <si>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бюджетам бюджетной системы Российской Федерации</t>
  </si>
  <si>
    <t>Субсидии бюджетам муниципальных округов на поддержку отрасли культуры</t>
  </si>
  <si>
    <t>2 02 49999 14 0000 150</t>
  </si>
  <si>
    <t>Прочие межбюджетные трансферты, передаваемые бюджетам муниципальных образований</t>
  </si>
  <si>
    <t>Субсидии на государственную поддержку отрасли культуры</t>
  </si>
  <si>
    <t>Субсидии на государственную поддержку отрасли культуры (Приобретены передвижные многофункциональные культурные центры (автоклубы) для обслуживания сельского населения субъектов Российской Федерации)</t>
  </si>
  <si>
    <t>012 А1 55 194</t>
  </si>
  <si>
    <t>Субсидии на государственную поддержку отрасли культуры (Лучшим сельским учреждениям культуры предоставлено денежное поощрение, Лучшим работникам сельских учреждений культуры предоставлено денежное поощрение)</t>
  </si>
  <si>
    <t>012 А1 55 192</t>
  </si>
  <si>
    <t>13</t>
  </si>
  <si>
    <t>на 01.11.20024 г</t>
  </si>
  <si>
    <t>Штрафы, пени</t>
  </si>
  <si>
    <t>на 01.11.2024 г</t>
  </si>
  <si>
    <t>на 01.11.2024</t>
  </si>
  <si>
    <t>на 01.11.2024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</si>
</sst>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wrapText="1"/>
    </xf>
    <xf numFmtId="0" fontId="14" fillId="3" borderId="0" xfId="0" applyFont="1" applyFill="1"/>
    <xf numFmtId="0" fontId="15" fillId="4" borderId="1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0" xfId="0" applyFont="1" applyFill="1"/>
    <xf numFmtId="3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 wrapText="1"/>
    </xf>
    <xf numFmtId="164" fontId="17" fillId="3" borderId="18" xfId="0" applyNumberFormat="1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center" vertical="center" wrapText="1"/>
    </xf>
    <xf numFmtId="164" fontId="17" fillId="3" borderId="26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49" fontId="15" fillId="4" borderId="11" xfId="0" applyNumberFormat="1" applyFont="1" applyFill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49" fontId="14" fillId="4" borderId="11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/>
    </xf>
    <xf numFmtId="1" fontId="14" fillId="3" borderId="17" xfId="0" applyNumberFormat="1" applyFont="1" applyFill="1" applyBorder="1" applyAlignment="1">
      <alignment horizontal="center" vertical="center" wrapText="1"/>
    </xf>
    <xf numFmtId="0" fontId="15" fillId="3" borderId="30" xfId="0" applyFont="1" applyFill="1" applyBorder="1"/>
    <xf numFmtId="0" fontId="15" fillId="3" borderId="21" xfId="0" applyFont="1" applyFill="1" applyBorder="1" applyAlignment="1">
      <alignment horizontal="center" vertical="center"/>
    </xf>
    <xf numFmtId="164" fontId="15" fillId="3" borderId="31" xfId="0" applyNumberFormat="1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5" fillId="3" borderId="22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4" fillId="0" borderId="15" xfId="0" applyNumberFormat="1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2"/>
  <sheetViews>
    <sheetView topLeftCell="A22" zoomScaleNormal="100" workbookViewId="0">
      <selection activeCell="D6" sqref="D6"/>
    </sheetView>
  </sheetViews>
  <sheetFormatPr defaultRowHeight="15" x14ac:dyDescent="0.25"/>
  <cols>
    <col min="1" max="1" width="21.5703125" style="5" customWidth="1"/>
    <col min="2" max="2" width="57.28515625" style="6" customWidth="1"/>
    <col min="3" max="3" width="19.85546875" style="8" customWidth="1"/>
    <col min="4" max="4" width="14.85546875" style="8" customWidth="1"/>
    <col min="5" max="16384" width="9.140625" style="1"/>
  </cols>
  <sheetData>
    <row r="2" spans="1:9" ht="15.75" x14ac:dyDescent="0.25">
      <c r="A2" s="7" t="s">
        <v>77</v>
      </c>
      <c r="B2" s="7"/>
      <c r="C2" s="13"/>
      <c r="D2" s="9"/>
      <c r="E2" s="4"/>
      <c r="F2" s="4"/>
      <c r="G2" s="4"/>
      <c r="H2" s="4"/>
      <c r="I2" s="4"/>
    </row>
    <row r="3" spans="1:9" ht="15.75" x14ac:dyDescent="0.25">
      <c r="A3" s="7"/>
      <c r="B3" s="9" t="s">
        <v>102</v>
      </c>
      <c r="C3" s="13"/>
      <c r="D3" s="9"/>
      <c r="E3" s="4"/>
      <c r="F3" s="4"/>
      <c r="G3" s="4"/>
      <c r="H3" s="4"/>
      <c r="I3" s="4"/>
    </row>
    <row r="4" spans="1:9" ht="15.75" thickBot="1" x14ac:dyDescent="0.3"/>
    <row r="5" spans="1:9" ht="15.75" x14ac:dyDescent="0.25">
      <c r="A5" s="100" t="s">
        <v>24</v>
      </c>
      <c r="B5" s="102" t="s">
        <v>25</v>
      </c>
      <c r="C5" s="54" t="s">
        <v>31</v>
      </c>
      <c r="D5" s="54" t="s">
        <v>29</v>
      </c>
    </row>
    <row r="6" spans="1:9" ht="15.75" x14ac:dyDescent="0.25">
      <c r="A6" s="101"/>
      <c r="B6" s="103"/>
      <c r="C6" s="55" t="s">
        <v>30</v>
      </c>
      <c r="D6" s="56" t="s">
        <v>103</v>
      </c>
    </row>
    <row r="7" spans="1:9" ht="23.25" customHeight="1" thickBot="1" x14ac:dyDescent="0.3">
      <c r="A7" s="101"/>
      <c r="B7" s="104"/>
      <c r="C7" s="57" t="s">
        <v>32</v>
      </c>
      <c r="D7" s="56" t="s">
        <v>32</v>
      </c>
    </row>
    <row r="8" spans="1:9" ht="16.5" thickBot="1" x14ac:dyDescent="0.3">
      <c r="A8" s="31" t="s">
        <v>26</v>
      </c>
      <c r="B8" s="10" t="s">
        <v>27</v>
      </c>
      <c r="C8" s="29">
        <f>C9+C15</f>
        <v>22551.7</v>
      </c>
      <c r="D8" s="86">
        <f>D9+D15</f>
        <v>16831.981999999996</v>
      </c>
    </row>
    <row r="9" spans="1:9" ht="16.5" thickBot="1" x14ac:dyDescent="0.3">
      <c r="A9" s="2"/>
      <c r="B9" s="10" t="s">
        <v>1</v>
      </c>
      <c r="C9" s="29">
        <f>C10+C12+C13+C14</f>
        <v>16498.8</v>
      </c>
      <c r="D9" s="86">
        <f>D10+D12+D13+D14</f>
        <v>11582.151999999998</v>
      </c>
    </row>
    <row r="10" spans="1:9" x14ac:dyDescent="0.25">
      <c r="A10" s="94" t="s">
        <v>2</v>
      </c>
      <c r="B10" s="96" t="s">
        <v>28</v>
      </c>
      <c r="C10" s="98">
        <v>15443.6</v>
      </c>
      <c r="D10" s="92">
        <v>10480.987999999999</v>
      </c>
    </row>
    <row r="11" spans="1:9" ht="95.25" customHeight="1" thickBot="1" x14ac:dyDescent="0.3">
      <c r="A11" s="95"/>
      <c r="B11" s="97"/>
      <c r="C11" s="99"/>
      <c r="D11" s="93"/>
    </row>
    <row r="12" spans="1:9" ht="30" customHeight="1" thickBot="1" x14ac:dyDescent="0.3">
      <c r="A12" s="3" t="s">
        <v>3</v>
      </c>
      <c r="B12" s="11" t="s">
        <v>4</v>
      </c>
      <c r="C12" s="33">
        <v>1055.2</v>
      </c>
      <c r="D12" s="83">
        <v>715.47900000000004</v>
      </c>
    </row>
    <row r="13" spans="1:9" ht="30" customHeight="1" thickBot="1" x14ac:dyDescent="0.3">
      <c r="A13" s="26" t="s">
        <v>73</v>
      </c>
      <c r="B13" s="43" t="s">
        <v>33</v>
      </c>
      <c r="C13" s="52">
        <v>0</v>
      </c>
      <c r="D13" s="84">
        <v>143.483</v>
      </c>
    </row>
    <row r="14" spans="1:9" ht="39" thickBot="1" x14ac:dyDescent="0.3">
      <c r="A14" s="28" t="s">
        <v>74</v>
      </c>
      <c r="B14" s="44" t="s">
        <v>75</v>
      </c>
      <c r="C14" s="53">
        <v>0</v>
      </c>
      <c r="D14" s="83">
        <v>242.202</v>
      </c>
    </row>
    <row r="15" spans="1:9" ht="30" customHeight="1" thickBot="1" x14ac:dyDescent="0.3">
      <c r="A15" s="31"/>
      <c r="B15" s="30" t="s">
        <v>5</v>
      </c>
      <c r="C15" s="29">
        <f>C16+C17</f>
        <v>6052.9000000000005</v>
      </c>
      <c r="D15" s="86">
        <f>D16+D17</f>
        <v>5249.83</v>
      </c>
    </row>
    <row r="16" spans="1:9" ht="30" customHeight="1" thickBot="1" x14ac:dyDescent="0.3">
      <c r="A16" s="40" t="s">
        <v>79</v>
      </c>
      <c r="B16" s="41" t="s">
        <v>78</v>
      </c>
      <c r="C16" s="33">
        <v>5863.8</v>
      </c>
      <c r="D16" s="87">
        <v>5249.83</v>
      </c>
    </row>
    <row r="17" spans="1:4" ht="30" customHeight="1" thickBot="1" x14ac:dyDescent="0.3">
      <c r="A17" s="40" t="s">
        <v>6</v>
      </c>
      <c r="B17" s="41" t="s">
        <v>7</v>
      </c>
      <c r="C17" s="33">
        <v>189.1</v>
      </c>
      <c r="D17" s="87">
        <v>0</v>
      </c>
    </row>
    <row r="18" spans="1:4" ht="30" customHeight="1" thickBot="1" x14ac:dyDescent="0.3">
      <c r="A18" s="2" t="s">
        <v>8</v>
      </c>
      <c r="B18" s="10" t="s">
        <v>9</v>
      </c>
      <c r="C18" s="34">
        <f>C19</f>
        <v>135950.52000000002</v>
      </c>
      <c r="D18" s="88">
        <f>D19</f>
        <v>106436.215</v>
      </c>
    </row>
    <row r="19" spans="1:4" ht="30" customHeight="1" thickBot="1" x14ac:dyDescent="0.3">
      <c r="A19" s="2" t="s">
        <v>10</v>
      </c>
      <c r="B19" s="10" t="s">
        <v>11</v>
      </c>
      <c r="C19" s="32">
        <f>C20+C23+C25+C27</f>
        <v>135950.52000000002</v>
      </c>
      <c r="D19" s="89">
        <f>D20+D23+D25+D27</f>
        <v>106436.215</v>
      </c>
    </row>
    <row r="20" spans="1:4" ht="30" customHeight="1" thickBot="1" x14ac:dyDescent="0.3">
      <c r="A20" s="2" t="s">
        <v>12</v>
      </c>
      <c r="B20" s="10" t="s">
        <v>13</v>
      </c>
      <c r="C20" s="34">
        <f>C21+C22</f>
        <v>74934.3</v>
      </c>
      <c r="D20" s="89">
        <f>D21+D22</f>
        <v>72553.59</v>
      </c>
    </row>
    <row r="21" spans="1:4" ht="39" customHeight="1" thickBot="1" x14ac:dyDescent="0.3">
      <c r="A21" s="27" t="s">
        <v>14</v>
      </c>
      <c r="B21" s="11" t="s">
        <v>15</v>
      </c>
      <c r="C21" s="35">
        <v>65694.3</v>
      </c>
      <c r="D21" s="85">
        <v>65694.33</v>
      </c>
    </row>
    <row r="22" spans="1:4" ht="39" customHeight="1" thickBot="1" x14ac:dyDescent="0.3">
      <c r="A22" s="38" t="s">
        <v>80</v>
      </c>
      <c r="B22" s="39" t="s">
        <v>81</v>
      </c>
      <c r="C22" s="35">
        <v>9240</v>
      </c>
      <c r="D22" s="84">
        <v>6859.26</v>
      </c>
    </row>
    <row r="23" spans="1:4" ht="30" customHeight="1" thickBot="1" x14ac:dyDescent="0.3">
      <c r="A23" s="2" t="s">
        <v>17</v>
      </c>
      <c r="B23" s="10" t="s">
        <v>18</v>
      </c>
      <c r="C23" s="32">
        <f>C24</f>
        <v>10.6</v>
      </c>
      <c r="D23" s="88">
        <f>D24</f>
        <v>0</v>
      </c>
    </row>
    <row r="24" spans="1:4" ht="54" customHeight="1" thickBot="1" x14ac:dyDescent="0.3">
      <c r="A24" s="27" t="s">
        <v>19</v>
      </c>
      <c r="B24" s="11" t="s">
        <v>20</v>
      </c>
      <c r="C24" s="42">
        <v>10.6</v>
      </c>
      <c r="D24" s="84">
        <v>0</v>
      </c>
    </row>
    <row r="25" spans="1:4" ht="54" customHeight="1" thickBot="1" x14ac:dyDescent="0.3">
      <c r="A25" s="2" t="s">
        <v>16</v>
      </c>
      <c r="B25" s="10" t="s">
        <v>90</v>
      </c>
      <c r="C25" s="32">
        <f>C26</f>
        <v>10252.52</v>
      </c>
      <c r="D25" s="86">
        <f>D26</f>
        <v>0</v>
      </c>
    </row>
    <row r="26" spans="1:4" ht="54" customHeight="1" thickBot="1" x14ac:dyDescent="0.3">
      <c r="A26" s="38" t="s">
        <v>76</v>
      </c>
      <c r="B26" s="39" t="s">
        <v>91</v>
      </c>
      <c r="C26" s="42">
        <v>10252.52</v>
      </c>
      <c r="D26" s="84">
        <v>0</v>
      </c>
    </row>
    <row r="27" spans="1:4" ht="54" customHeight="1" thickBot="1" x14ac:dyDescent="0.3">
      <c r="A27" s="2" t="s">
        <v>21</v>
      </c>
      <c r="B27" s="10" t="s">
        <v>22</v>
      </c>
      <c r="C27" s="32">
        <f>C28</f>
        <v>50753.1</v>
      </c>
      <c r="D27" s="86">
        <f>D28</f>
        <v>33882.625</v>
      </c>
    </row>
    <row r="28" spans="1:4" ht="54" customHeight="1" thickBot="1" x14ac:dyDescent="0.3">
      <c r="A28" s="38" t="s">
        <v>92</v>
      </c>
      <c r="B28" s="39" t="s">
        <v>93</v>
      </c>
      <c r="C28" s="42">
        <v>50753.1</v>
      </c>
      <c r="D28" s="90">
        <v>33882.625</v>
      </c>
    </row>
    <row r="29" spans="1:4" ht="30" customHeight="1" thickBot="1" x14ac:dyDescent="0.3">
      <c r="A29" s="2" t="s">
        <v>23</v>
      </c>
      <c r="B29" s="12"/>
      <c r="C29" s="32">
        <f>C8+C18</f>
        <v>158502.22000000003</v>
      </c>
      <c r="D29" s="89">
        <f>D8+D18</f>
        <v>123268.19699999999</v>
      </c>
    </row>
    <row r="31" spans="1:4" x14ac:dyDescent="0.25">
      <c r="C31" s="36"/>
    </row>
    <row r="32" spans="1:4" ht="15.75" x14ac:dyDescent="0.25">
      <c r="C32" s="37"/>
    </row>
  </sheetData>
  <mergeCells count="6">
    <mergeCell ref="D10:D11"/>
    <mergeCell ref="A10:A11"/>
    <mergeCell ref="B10:B11"/>
    <mergeCell ref="C10:C11"/>
    <mergeCell ref="A5:A7"/>
    <mergeCell ref="B5:B7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5"/>
  <sheetViews>
    <sheetView tabSelected="1" view="pageBreakPreview" topLeftCell="A19" zoomScale="80" zoomScaleNormal="100" zoomScaleSheetLayoutView="80" workbookViewId="0">
      <selection activeCell="G31" sqref="G31"/>
    </sheetView>
  </sheetViews>
  <sheetFormatPr defaultRowHeight="15.75" x14ac:dyDescent="0.25"/>
  <cols>
    <col min="1" max="1" width="58.5703125" style="18" customWidth="1"/>
    <col min="2" max="2" width="9.5703125" style="18" customWidth="1"/>
    <col min="3" max="3" width="7.140625" style="18" customWidth="1"/>
    <col min="4" max="4" width="7.85546875" style="18" customWidth="1"/>
    <col min="5" max="5" width="16.85546875" style="18" customWidth="1"/>
    <col min="6" max="6" width="9.42578125" style="18" customWidth="1"/>
    <col min="7" max="7" width="15.28515625" style="18" bestFit="1" customWidth="1"/>
    <col min="8" max="8" width="16.28515625" style="18" bestFit="1" customWidth="1"/>
    <col min="9" max="9" width="11.28515625" style="18" bestFit="1" customWidth="1"/>
    <col min="10" max="16384" width="9.140625" style="18"/>
  </cols>
  <sheetData>
    <row r="2" spans="1:9" s="1" customFormat="1" x14ac:dyDescent="0.25">
      <c r="A2" s="110" t="s">
        <v>82</v>
      </c>
      <c r="B2" s="110"/>
      <c r="C2" s="110"/>
      <c r="D2" s="110"/>
      <c r="E2" s="110"/>
      <c r="F2" s="110"/>
      <c r="G2" s="110"/>
      <c r="H2" s="4"/>
      <c r="I2" s="4"/>
    </row>
    <row r="3" spans="1:9" s="1" customFormat="1" x14ac:dyDescent="0.25">
      <c r="A3" s="7"/>
      <c r="B3" s="111" t="s">
        <v>100</v>
      </c>
      <c r="C3" s="111"/>
      <c r="D3" s="111"/>
      <c r="E3" s="4"/>
      <c r="F3" s="4"/>
      <c r="G3" s="4"/>
      <c r="H3" s="4"/>
      <c r="I3" s="4"/>
    </row>
    <row r="4" spans="1:9" s="1" customFormat="1" ht="16.5" thickBot="1" x14ac:dyDescent="0.3">
      <c r="A4" s="7"/>
      <c r="B4" s="9"/>
      <c r="C4" s="13"/>
      <c r="D4" s="9"/>
      <c r="E4" s="4"/>
      <c r="F4" s="4"/>
      <c r="G4" s="4"/>
      <c r="H4" s="4"/>
      <c r="I4" s="4"/>
    </row>
    <row r="5" spans="1:9" ht="16.5" thickBot="1" x14ac:dyDescent="0.3">
      <c r="A5" s="105" t="s">
        <v>51</v>
      </c>
      <c r="B5" s="107" t="s">
        <v>52</v>
      </c>
      <c r="C5" s="108"/>
      <c r="D5" s="108"/>
      <c r="E5" s="108"/>
      <c r="F5" s="109"/>
      <c r="G5" s="47" t="s">
        <v>70</v>
      </c>
      <c r="H5" s="46" t="s">
        <v>71</v>
      </c>
    </row>
    <row r="6" spans="1:9" ht="63.75" thickBot="1" x14ac:dyDescent="0.3">
      <c r="A6" s="106"/>
      <c r="B6" s="45" t="s">
        <v>53</v>
      </c>
      <c r="C6" s="45" t="s">
        <v>54</v>
      </c>
      <c r="D6" s="45" t="s">
        <v>55</v>
      </c>
      <c r="E6" s="45" t="s">
        <v>56</v>
      </c>
      <c r="F6" s="45" t="s">
        <v>57</v>
      </c>
      <c r="G6" s="45" t="s">
        <v>88</v>
      </c>
      <c r="H6" s="45" t="s">
        <v>104</v>
      </c>
    </row>
    <row r="7" spans="1:9" ht="16.5" thickBot="1" x14ac:dyDescent="0.3">
      <c r="A7" s="76">
        <v>1</v>
      </c>
      <c r="B7" s="79">
        <v>2</v>
      </c>
      <c r="C7" s="76">
        <v>3</v>
      </c>
      <c r="D7" s="76">
        <v>4</v>
      </c>
      <c r="E7" s="76">
        <v>5</v>
      </c>
      <c r="F7" s="76">
        <v>6</v>
      </c>
      <c r="G7" s="77">
        <v>8</v>
      </c>
      <c r="H7" s="78">
        <v>9</v>
      </c>
    </row>
    <row r="8" spans="1:9" ht="27.75" customHeight="1" x14ac:dyDescent="0.25">
      <c r="A8" s="70" t="s">
        <v>36</v>
      </c>
      <c r="B8" s="71">
        <v>901</v>
      </c>
      <c r="C8" s="72" t="s">
        <v>34</v>
      </c>
      <c r="D8" s="72" t="s">
        <v>37</v>
      </c>
      <c r="E8" s="73"/>
      <c r="F8" s="74"/>
      <c r="G8" s="75">
        <f>G9</f>
        <v>3080.36</v>
      </c>
      <c r="H8" s="75">
        <f>H9</f>
        <v>2248.5859999999998</v>
      </c>
    </row>
    <row r="9" spans="1:9" ht="78.75" x14ac:dyDescent="0.25">
      <c r="A9" s="15" t="s">
        <v>38</v>
      </c>
      <c r="B9" s="14">
        <v>901</v>
      </c>
      <c r="C9" s="16" t="s">
        <v>34</v>
      </c>
      <c r="D9" s="16" t="s">
        <v>37</v>
      </c>
      <c r="E9" s="59" t="s">
        <v>58</v>
      </c>
      <c r="F9" s="67">
        <v>100</v>
      </c>
      <c r="G9" s="49">
        <v>3080.36</v>
      </c>
      <c r="H9" s="49">
        <v>2248.5859999999998</v>
      </c>
    </row>
    <row r="10" spans="1:9" ht="57" x14ac:dyDescent="0.25">
      <c r="A10" s="70" t="s">
        <v>89</v>
      </c>
      <c r="B10" s="20">
        <v>901</v>
      </c>
      <c r="C10" s="21" t="s">
        <v>34</v>
      </c>
      <c r="D10" s="21" t="s">
        <v>39</v>
      </c>
      <c r="E10" s="58"/>
      <c r="F10" s="66"/>
      <c r="G10" s="48">
        <f>G11</f>
        <v>2917.86</v>
      </c>
      <c r="H10" s="48">
        <f>H11</f>
        <v>2361.7150000000001</v>
      </c>
      <c r="I10" s="60"/>
    </row>
    <row r="11" spans="1:9" ht="78.75" x14ac:dyDescent="0.25">
      <c r="A11" s="15" t="s">
        <v>38</v>
      </c>
      <c r="B11" s="14">
        <v>901</v>
      </c>
      <c r="C11" s="16" t="s">
        <v>34</v>
      </c>
      <c r="D11" s="16" t="s">
        <v>39</v>
      </c>
      <c r="E11" s="59" t="s">
        <v>68</v>
      </c>
      <c r="F11" s="67">
        <v>100</v>
      </c>
      <c r="G11" s="49">
        <v>2917.86</v>
      </c>
      <c r="H11" s="49">
        <v>2361.7150000000001</v>
      </c>
    </row>
    <row r="12" spans="1:9" ht="63" x14ac:dyDescent="0.25">
      <c r="A12" s="19" t="s">
        <v>41</v>
      </c>
      <c r="B12" s="20">
        <v>901</v>
      </c>
      <c r="C12" s="21" t="s">
        <v>34</v>
      </c>
      <c r="D12" s="21" t="s">
        <v>42</v>
      </c>
      <c r="E12" s="61" t="s">
        <v>59</v>
      </c>
      <c r="F12" s="68"/>
      <c r="G12" s="48">
        <f>G13+G14+G15</f>
        <v>77622.079999999987</v>
      </c>
      <c r="H12" s="48">
        <f>H13+H14+H15</f>
        <v>67707.172999999995</v>
      </c>
    </row>
    <row r="13" spans="1:9" ht="78.75" x14ac:dyDescent="0.25">
      <c r="A13" s="15" t="s">
        <v>38</v>
      </c>
      <c r="B13" s="14">
        <v>901</v>
      </c>
      <c r="C13" s="16" t="s">
        <v>34</v>
      </c>
      <c r="D13" s="16" t="s">
        <v>42</v>
      </c>
      <c r="E13" s="59" t="s">
        <v>59</v>
      </c>
      <c r="F13" s="67">
        <v>100</v>
      </c>
      <c r="G13" s="49">
        <v>69782.679999999993</v>
      </c>
      <c r="H13" s="49">
        <v>62555.247000000003</v>
      </c>
    </row>
    <row r="14" spans="1:9" ht="31.5" x14ac:dyDescent="0.25">
      <c r="A14" s="15" t="s">
        <v>40</v>
      </c>
      <c r="B14" s="14">
        <v>901</v>
      </c>
      <c r="C14" s="16" t="s">
        <v>34</v>
      </c>
      <c r="D14" s="16" t="s">
        <v>42</v>
      </c>
      <c r="E14" s="59" t="s">
        <v>59</v>
      </c>
      <c r="F14" s="67">
        <v>200</v>
      </c>
      <c r="G14" s="49">
        <v>7739.4</v>
      </c>
      <c r="H14" s="49">
        <v>5131.8590000000004</v>
      </c>
    </row>
    <row r="15" spans="1:9" ht="29.25" customHeight="1" x14ac:dyDescent="0.25">
      <c r="A15" s="15" t="s">
        <v>101</v>
      </c>
      <c r="B15" s="14">
        <v>901</v>
      </c>
      <c r="C15" s="16" t="s">
        <v>34</v>
      </c>
      <c r="D15" s="16" t="s">
        <v>42</v>
      </c>
      <c r="E15" s="59" t="s">
        <v>59</v>
      </c>
      <c r="F15" s="67">
        <v>800</v>
      </c>
      <c r="G15" s="49">
        <v>100</v>
      </c>
      <c r="H15" s="49">
        <v>20.067</v>
      </c>
    </row>
    <row r="16" spans="1:9" x14ac:dyDescent="0.25">
      <c r="A16" s="19" t="s">
        <v>43</v>
      </c>
      <c r="B16" s="20">
        <v>901</v>
      </c>
      <c r="C16" s="21" t="s">
        <v>34</v>
      </c>
      <c r="D16" s="21" t="s">
        <v>44</v>
      </c>
      <c r="E16" s="58"/>
      <c r="F16" s="66"/>
      <c r="G16" s="48">
        <f t="shared" ref="G16:H17" si="0">G17</f>
        <v>10.6</v>
      </c>
      <c r="H16" s="48">
        <f t="shared" si="0"/>
        <v>0</v>
      </c>
    </row>
    <row r="17" spans="1:9" ht="63" x14ac:dyDescent="0.25">
      <c r="A17" s="15" t="s">
        <v>60</v>
      </c>
      <c r="B17" s="14">
        <v>901</v>
      </c>
      <c r="C17" s="16" t="s">
        <v>34</v>
      </c>
      <c r="D17" s="16" t="s">
        <v>44</v>
      </c>
      <c r="E17" s="59" t="s">
        <v>61</v>
      </c>
      <c r="F17" s="67"/>
      <c r="G17" s="49">
        <f t="shared" si="0"/>
        <v>10.6</v>
      </c>
      <c r="H17" s="49">
        <f t="shared" si="0"/>
        <v>0</v>
      </c>
    </row>
    <row r="18" spans="1:9" ht="31.5" x14ac:dyDescent="0.25">
      <c r="A18" s="17" t="s">
        <v>40</v>
      </c>
      <c r="B18" s="14">
        <v>901</v>
      </c>
      <c r="C18" s="16" t="s">
        <v>34</v>
      </c>
      <c r="D18" s="16" t="s">
        <v>44</v>
      </c>
      <c r="E18" s="59" t="s">
        <v>61</v>
      </c>
      <c r="F18" s="67">
        <v>200</v>
      </c>
      <c r="G18" s="49">
        <v>10.6</v>
      </c>
      <c r="H18" s="49">
        <v>0</v>
      </c>
    </row>
    <row r="19" spans="1:9" ht="31.5" x14ac:dyDescent="0.25">
      <c r="A19" s="19" t="s">
        <v>83</v>
      </c>
      <c r="B19" s="20">
        <v>901</v>
      </c>
      <c r="C19" s="21" t="s">
        <v>34</v>
      </c>
      <c r="D19" s="21" t="s">
        <v>99</v>
      </c>
      <c r="E19" s="61"/>
      <c r="F19" s="68"/>
      <c r="G19" s="48">
        <f>G20</f>
        <v>14769.1</v>
      </c>
      <c r="H19" s="48">
        <f>H20</f>
        <v>10572.191999999999</v>
      </c>
    </row>
    <row r="20" spans="1:9" ht="78.75" x14ac:dyDescent="0.25">
      <c r="A20" s="15" t="s">
        <v>38</v>
      </c>
      <c r="B20" s="14">
        <v>901</v>
      </c>
      <c r="C20" s="16" t="s">
        <v>34</v>
      </c>
      <c r="D20" s="16">
        <v>13</v>
      </c>
      <c r="E20" s="59" t="s">
        <v>62</v>
      </c>
      <c r="F20" s="67">
        <v>600</v>
      </c>
      <c r="G20" s="49">
        <v>14769.1</v>
      </c>
      <c r="H20" s="49">
        <v>10572.191999999999</v>
      </c>
    </row>
    <row r="21" spans="1:9" x14ac:dyDescent="0.25">
      <c r="A21" s="19" t="s">
        <v>45</v>
      </c>
      <c r="B21" s="20">
        <v>901</v>
      </c>
      <c r="C21" s="21" t="s">
        <v>42</v>
      </c>
      <c r="D21" s="21" t="s">
        <v>35</v>
      </c>
      <c r="E21" s="58"/>
      <c r="F21" s="66"/>
      <c r="G21" s="48">
        <f t="shared" ref="G21:H23" si="1">G22</f>
        <v>5863.8</v>
      </c>
      <c r="H21" s="48">
        <f t="shared" si="1"/>
        <v>169.72499999999999</v>
      </c>
    </row>
    <row r="22" spans="1:9" x14ac:dyDescent="0.25">
      <c r="A22" s="24" t="s">
        <v>46</v>
      </c>
      <c r="B22" s="23">
        <v>901</v>
      </c>
      <c r="C22" s="22" t="s">
        <v>42</v>
      </c>
      <c r="D22" s="22" t="s">
        <v>47</v>
      </c>
      <c r="E22" s="61"/>
      <c r="F22" s="68"/>
      <c r="G22" s="50">
        <f t="shared" si="1"/>
        <v>5863.8</v>
      </c>
      <c r="H22" s="50">
        <f t="shared" si="1"/>
        <v>169.72499999999999</v>
      </c>
    </row>
    <row r="23" spans="1:9" x14ac:dyDescent="0.25">
      <c r="A23" s="15" t="s">
        <v>0</v>
      </c>
      <c r="B23" s="14">
        <v>901</v>
      </c>
      <c r="C23" s="16" t="s">
        <v>42</v>
      </c>
      <c r="D23" s="16" t="s">
        <v>47</v>
      </c>
      <c r="E23" s="59" t="s">
        <v>63</v>
      </c>
      <c r="F23" s="67"/>
      <c r="G23" s="49">
        <f t="shared" si="1"/>
        <v>5863.8</v>
      </c>
      <c r="H23" s="49">
        <f t="shared" si="1"/>
        <v>169.72499999999999</v>
      </c>
    </row>
    <row r="24" spans="1:9" ht="31.5" x14ac:dyDescent="0.25">
      <c r="A24" s="15" t="s">
        <v>64</v>
      </c>
      <c r="B24" s="14">
        <v>901</v>
      </c>
      <c r="C24" s="16" t="s">
        <v>42</v>
      </c>
      <c r="D24" s="16" t="s">
        <v>47</v>
      </c>
      <c r="E24" s="59" t="s">
        <v>65</v>
      </c>
      <c r="F24" s="67"/>
      <c r="G24" s="49">
        <f>G25</f>
        <v>5863.8</v>
      </c>
      <c r="H24" s="49">
        <f>H25</f>
        <v>169.72499999999999</v>
      </c>
    </row>
    <row r="25" spans="1:9" ht="31.5" x14ac:dyDescent="0.25">
      <c r="A25" s="15" t="s">
        <v>40</v>
      </c>
      <c r="B25" s="14">
        <v>901</v>
      </c>
      <c r="C25" s="16" t="s">
        <v>42</v>
      </c>
      <c r="D25" s="16" t="s">
        <v>47</v>
      </c>
      <c r="E25" s="59" t="s">
        <v>65</v>
      </c>
      <c r="F25" s="67">
        <v>200</v>
      </c>
      <c r="G25" s="49">
        <v>5863.8</v>
      </c>
      <c r="H25" s="49">
        <v>169.72499999999999</v>
      </c>
    </row>
    <row r="26" spans="1:9" x14ac:dyDescent="0.25">
      <c r="A26" s="19" t="s">
        <v>48</v>
      </c>
      <c r="B26" s="20">
        <v>901</v>
      </c>
      <c r="C26" s="21" t="s">
        <v>44</v>
      </c>
      <c r="D26" s="21" t="s">
        <v>35</v>
      </c>
      <c r="E26" s="61"/>
      <c r="F26" s="68"/>
      <c r="G26" s="48">
        <f t="shared" ref="G26:H26" si="2">G27</f>
        <v>4435.59</v>
      </c>
      <c r="H26" s="48">
        <f t="shared" si="2"/>
        <v>100.599</v>
      </c>
      <c r="I26" s="25"/>
    </row>
    <row r="27" spans="1:9" x14ac:dyDescent="0.25">
      <c r="A27" s="24" t="s">
        <v>49</v>
      </c>
      <c r="B27" s="23">
        <v>901</v>
      </c>
      <c r="C27" s="22" t="s">
        <v>44</v>
      </c>
      <c r="D27" s="22" t="s">
        <v>39</v>
      </c>
      <c r="E27" s="61"/>
      <c r="F27" s="68"/>
      <c r="G27" s="50">
        <f>G28+G29</f>
        <v>4435.59</v>
      </c>
      <c r="H27" s="50">
        <f>H28+H29</f>
        <v>100.599</v>
      </c>
    </row>
    <row r="28" spans="1:9" x14ac:dyDescent="0.25">
      <c r="A28" s="15" t="s">
        <v>84</v>
      </c>
      <c r="B28" s="14">
        <v>901</v>
      </c>
      <c r="C28" s="16" t="s">
        <v>44</v>
      </c>
      <c r="D28" s="16" t="s">
        <v>39</v>
      </c>
      <c r="E28" s="59" t="s">
        <v>66</v>
      </c>
      <c r="F28" s="67">
        <v>200</v>
      </c>
      <c r="G28" s="49">
        <v>2184.1999999999998</v>
      </c>
      <c r="H28" s="49">
        <v>0</v>
      </c>
    </row>
    <row r="29" spans="1:9" ht="31.5" x14ac:dyDescent="0.25">
      <c r="A29" s="17" t="s">
        <v>85</v>
      </c>
      <c r="B29" s="14">
        <v>901</v>
      </c>
      <c r="C29" s="16" t="s">
        <v>44</v>
      </c>
      <c r="D29" s="16" t="s">
        <v>39</v>
      </c>
      <c r="E29" s="59" t="s">
        <v>86</v>
      </c>
      <c r="F29" s="67">
        <v>200</v>
      </c>
      <c r="G29" s="49">
        <v>2251.39</v>
      </c>
      <c r="H29" s="49">
        <v>100.599</v>
      </c>
    </row>
    <row r="30" spans="1:9" x14ac:dyDescent="0.25">
      <c r="A30" s="19" t="s">
        <v>87</v>
      </c>
      <c r="B30" s="20">
        <v>901</v>
      </c>
      <c r="C30" s="22" t="s">
        <v>50</v>
      </c>
      <c r="D30" s="22" t="s">
        <v>34</v>
      </c>
      <c r="E30" s="61"/>
      <c r="F30" s="66"/>
      <c r="G30" s="48">
        <f>G31</f>
        <v>39550.31</v>
      </c>
      <c r="H30" s="48">
        <f>H31</f>
        <v>26960.880000000001</v>
      </c>
    </row>
    <row r="31" spans="1:9" ht="36.75" customHeight="1" thickBot="1" x14ac:dyDescent="0.3">
      <c r="A31" s="62" t="s">
        <v>72</v>
      </c>
      <c r="B31" s="63">
        <v>901</v>
      </c>
      <c r="C31" s="64" t="s">
        <v>50</v>
      </c>
      <c r="D31" s="64" t="s">
        <v>34</v>
      </c>
      <c r="E31" s="65" t="s">
        <v>67</v>
      </c>
      <c r="F31" s="69">
        <v>600</v>
      </c>
      <c r="G31" s="51">
        <v>39550.31</v>
      </c>
      <c r="H31" s="51">
        <v>26960.880000000001</v>
      </c>
    </row>
    <row r="32" spans="1:9" ht="36.75" customHeight="1" x14ac:dyDescent="0.25">
      <c r="A32" s="19" t="s">
        <v>94</v>
      </c>
      <c r="B32" s="20">
        <v>901</v>
      </c>
      <c r="C32" s="22" t="s">
        <v>50</v>
      </c>
      <c r="D32" s="22" t="s">
        <v>34</v>
      </c>
      <c r="E32" s="61"/>
      <c r="F32" s="66"/>
      <c r="G32" s="48">
        <f>G33+G34</f>
        <v>10252.52</v>
      </c>
      <c r="H32" s="48">
        <f>H33</f>
        <v>0</v>
      </c>
    </row>
    <row r="33" spans="1:8" ht="79.5" thickBot="1" x14ac:dyDescent="0.3">
      <c r="A33" s="62" t="s">
        <v>97</v>
      </c>
      <c r="B33" s="63">
        <v>901</v>
      </c>
      <c r="C33" s="64" t="s">
        <v>50</v>
      </c>
      <c r="D33" s="64" t="s">
        <v>34</v>
      </c>
      <c r="E33" s="65" t="s">
        <v>98</v>
      </c>
      <c r="F33" s="69">
        <v>600</v>
      </c>
      <c r="G33" s="51">
        <v>151.51</v>
      </c>
      <c r="H33" s="51">
        <v>0</v>
      </c>
    </row>
    <row r="34" spans="1:8" ht="79.5" thickBot="1" x14ac:dyDescent="0.3">
      <c r="A34" s="62" t="s">
        <v>95</v>
      </c>
      <c r="B34" s="63">
        <v>901</v>
      </c>
      <c r="C34" s="64" t="s">
        <v>50</v>
      </c>
      <c r="D34" s="64" t="s">
        <v>34</v>
      </c>
      <c r="E34" s="65" t="s">
        <v>96</v>
      </c>
      <c r="F34" s="69">
        <v>600</v>
      </c>
      <c r="G34" s="51">
        <v>10101.01</v>
      </c>
      <c r="H34" s="51">
        <v>0</v>
      </c>
    </row>
    <row r="35" spans="1:8" ht="16.5" thickBot="1" x14ac:dyDescent="0.3">
      <c r="A35" s="80" t="s">
        <v>69</v>
      </c>
      <c r="B35" s="81"/>
      <c r="C35" s="81"/>
      <c r="D35" s="81"/>
      <c r="E35" s="81"/>
      <c r="F35" s="81"/>
      <c r="G35" s="82">
        <f>G8+G12+G16+G19+G21+G26+G30+G10+G32</f>
        <v>158502.21999999997</v>
      </c>
      <c r="H35" s="91">
        <f>H8+H12+H16+H19+H21+H26+H30+H10+H32</f>
        <v>110120.87</v>
      </c>
    </row>
  </sheetData>
  <mergeCells count="4">
    <mergeCell ref="A5:A6"/>
    <mergeCell ref="B5:F5"/>
    <mergeCell ref="A2:G2"/>
    <mergeCell ref="B3:D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2024-11-13T11:59:45Z</dcterms:modified>
</cp:coreProperties>
</file>